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chier dell\WHO DD Sandflies\SOPs\"/>
    </mc:Choice>
  </mc:AlternateContent>
  <bookViews>
    <workbookView xWindow="0" yWindow="0" windowWidth="23040" windowHeight="9408"/>
  </bookViews>
  <sheets>
    <sheet name="WHO filter papers" sheetId="2" r:id="rId1"/>
  </sheets>
  <definedNames>
    <definedName name="_xlnm.Print_Area" localSheetId="0">'WHO filter papers'!$A$1:$F$32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2" l="1"/>
  <c r="E5" i="2" l="1"/>
  <c r="D32" i="2" l="1"/>
  <c r="F32" i="2" s="1"/>
  <c r="D31" i="2"/>
  <c r="F31" i="2" s="1"/>
  <c r="D30" i="2"/>
  <c r="F30" i="2"/>
  <c r="D29" i="2"/>
  <c r="F29" i="2" s="1"/>
  <c r="D28" i="2"/>
  <c r="F28" i="2" s="1"/>
  <c r="D27" i="2"/>
  <c r="F27" i="2" s="1"/>
  <c r="D26" i="2"/>
  <c r="F26" i="2"/>
  <c r="D25" i="2"/>
  <c r="F25" i="2" s="1"/>
  <c r="D24" i="2"/>
  <c r="F24" i="2"/>
  <c r="D23" i="2"/>
  <c r="F23" i="2" s="1"/>
  <c r="B14" i="2"/>
  <c r="B8" i="2"/>
  <c r="B22" i="2"/>
  <c r="B17" i="2" l="1"/>
  <c r="C22" i="2" s="1"/>
</calcChain>
</file>

<file path=xl/sharedStrings.xml><?xml version="1.0" encoding="utf-8"?>
<sst xmlns="http://schemas.openxmlformats.org/spreadsheetml/2006/main" count="41" uniqueCount="39">
  <si>
    <t>variable</t>
  </si>
  <si>
    <t>Insecticide name</t>
  </si>
  <si>
    <t>Date</t>
  </si>
  <si>
    <t>Batch number</t>
  </si>
  <si>
    <t>Operator</t>
  </si>
  <si>
    <t>Stéphane</t>
  </si>
  <si>
    <t>Degree of purity (%)</t>
  </si>
  <si>
    <t>Actual weight (mg)</t>
  </si>
  <si>
    <t>Total adjusted volume (ml)</t>
  </si>
  <si>
    <t>Solution</t>
  </si>
  <si>
    <t>(ml)</t>
  </si>
  <si>
    <t>to complete (ml)</t>
  </si>
  <si>
    <t>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</si>
  <si>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</si>
  <si>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</si>
  <si>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</si>
  <si>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</si>
  <si>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</si>
  <si>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</si>
  <si>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</si>
  <si>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</si>
  <si>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</si>
  <si>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</si>
  <si>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Impregnation of papers using pyrethroids or PBO</t>
  </si>
  <si>
    <t>Use silicone oil (DC 556 - Dow Corning)</t>
  </si>
  <si>
    <t>Density of oil</t>
  </si>
  <si>
    <t>Deltamethrin</t>
  </si>
  <si>
    <t>Concentration AI (mg/m²)</t>
  </si>
  <si>
    <t>Concentration AI (%) of the stock solution (S)</t>
  </si>
  <si>
    <t>Number of paper</t>
  </si>
  <si>
    <t>Active Ingredient to weigh (mg)</t>
  </si>
  <si>
    <t>Total volume of acetone / silicone oil (+ AI) (ml)</t>
  </si>
  <si>
    <t>Final concentration</t>
  </si>
  <si>
    <t>Final Volume</t>
  </si>
  <si>
    <t xml:space="preserve">Initial Volume </t>
  </si>
  <si>
    <t xml:space="preserve">Initial concentration </t>
  </si>
  <si>
    <t>Volume of Ac/silic.</t>
  </si>
  <si>
    <t>(%)</t>
  </si>
  <si>
    <t>F032640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</si>
</sst>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3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2" fontId="4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shrinkToFit="1"/>
    </xf>
    <xf numFmtId="0" fontId="6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0" borderId="1" xfId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" fillId="4" borderId="18" xfId="1" applyFill="1" applyBorder="1" applyAlignment="1" applyProtection="1">
      <alignment horizontal="center" vertical="center"/>
    </xf>
    <xf numFmtId="164" fontId="1" fillId="4" borderId="17" xfId="1" applyNumberFormat="1" applyFill="1" applyBorder="1" applyAlignment="1" applyProtection="1">
      <alignment horizontal="center" vertical="center"/>
    </xf>
    <xf numFmtId="0" fontId="1" fillId="2" borderId="22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vertical="center"/>
    </xf>
    <xf numFmtId="0" fontId="1" fillId="2" borderId="2" xfId="1" applyFill="1" applyBorder="1" applyAlignment="1" applyProtection="1">
      <alignment horizontal="center" vertical="center"/>
      <protection locked="0"/>
    </xf>
    <xf numFmtId="0" fontId="10" fillId="0" borderId="14" xfId="1" applyFont="1" applyBorder="1" applyAlignment="1">
      <alignment horizontal="center" vertical="center"/>
    </xf>
    <xf numFmtId="0" fontId="1" fillId="2" borderId="23" xfId="1" applyFill="1" applyBorder="1" applyAlignment="1" applyProtection="1">
      <alignment horizontal="center" vertical="center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center" vertical="center"/>
    </xf>
    <xf numFmtId="0" fontId="1" fillId="2" borderId="20" xfId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4" fillId="3" borderId="1" xfId="1" applyFont="1" applyFill="1" applyBorder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1" fillId="0" borderId="0" xfId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5</xdr:col>
      <xdr:colOff>1245705</xdr:colOff>
      <xdr:row>4</xdr:row>
      <xdr:rowOff>110159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43"/>
        <a:stretch>
          <a:fillRect/>
        </a:stretch>
      </xdr:blipFill>
      <xdr:spPr bwMode="auto">
        <a:xfrm>
          <a:off x="8763000" y="0"/>
          <a:ext cx="1188555" cy="1024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32"/>
  <sheetViews>
    <sheetView showGridLines="0" tabSelected="1" zoomScaleNormal="100" workbookViewId="0">
      <selection activeCell="C14" sqref="C14"/>
    </sheetView>
  </sheetViews>
  <sheetFormatPr baseColWidth="10" defaultColWidth="11.44140625" defaultRowHeight="13.2" x14ac:dyDescent="0.3"/>
  <cols>
    <col min="1" max="1" width="55.6640625" style="5" customWidth="1"/>
    <col min="2" max="4" width="18.6640625" style="5" customWidth="1"/>
    <col min="5" max="5" width="19.44140625" style="5" customWidth="1"/>
    <col min="6" max="6" width="18.6640625" style="5" customWidth="1"/>
    <col min="7" max="256" width="11.44140625" style="5"/>
    <col min="257" max="257" width="55.6640625" style="5" customWidth="1"/>
    <col min="258" max="262" width="18.6640625" style="5" customWidth="1"/>
    <col min="263" max="512" width="11.44140625" style="5"/>
    <col min="513" max="513" width="55.6640625" style="5" customWidth="1"/>
    <col min="514" max="518" width="18.6640625" style="5" customWidth="1"/>
    <col min="519" max="768" width="11.44140625" style="5"/>
    <col min="769" max="769" width="55.6640625" style="5" customWidth="1"/>
    <col min="770" max="774" width="18.6640625" style="5" customWidth="1"/>
    <col min="775" max="1024" width="11.44140625" style="5"/>
    <col min="1025" max="1025" width="55.6640625" style="5" customWidth="1"/>
    <col min="1026" max="1030" width="18.6640625" style="5" customWidth="1"/>
    <col min="1031" max="1280" width="11.44140625" style="5"/>
    <col min="1281" max="1281" width="55.6640625" style="5" customWidth="1"/>
    <col min="1282" max="1286" width="18.6640625" style="5" customWidth="1"/>
    <col min="1287" max="1536" width="11.44140625" style="5"/>
    <col min="1537" max="1537" width="55.6640625" style="5" customWidth="1"/>
    <col min="1538" max="1542" width="18.6640625" style="5" customWidth="1"/>
    <col min="1543" max="1792" width="11.44140625" style="5"/>
    <col min="1793" max="1793" width="55.6640625" style="5" customWidth="1"/>
    <col min="1794" max="1798" width="18.6640625" style="5" customWidth="1"/>
    <col min="1799" max="2048" width="11.44140625" style="5"/>
    <col min="2049" max="2049" width="55.6640625" style="5" customWidth="1"/>
    <col min="2050" max="2054" width="18.6640625" style="5" customWidth="1"/>
    <col min="2055" max="2304" width="11.44140625" style="5"/>
    <col min="2305" max="2305" width="55.6640625" style="5" customWidth="1"/>
    <col min="2306" max="2310" width="18.6640625" style="5" customWidth="1"/>
    <col min="2311" max="2560" width="11.44140625" style="5"/>
    <col min="2561" max="2561" width="55.6640625" style="5" customWidth="1"/>
    <col min="2562" max="2566" width="18.6640625" style="5" customWidth="1"/>
    <col min="2567" max="2816" width="11.44140625" style="5"/>
    <col min="2817" max="2817" width="55.6640625" style="5" customWidth="1"/>
    <col min="2818" max="2822" width="18.6640625" style="5" customWidth="1"/>
    <col min="2823" max="3072" width="11.44140625" style="5"/>
    <col min="3073" max="3073" width="55.6640625" style="5" customWidth="1"/>
    <col min="3074" max="3078" width="18.6640625" style="5" customWidth="1"/>
    <col min="3079" max="3328" width="11.44140625" style="5"/>
    <col min="3329" max="3329" width="55.6640625" style="5" customWidth="1"/>
    <col min="3330" max="3334" width="18.6640625" style="5" customWidth="1"/>
    <col min="3335" max="3584" width="11.44140625" style="5"/>
    <col min="3585" max="3585" width="55.6640625" style="5" customWidth="1"/>
    <col min="3586" max="3590" width="18.6640625" style="5" customWidth="1"/>
    <col min="3591" max="3840" width="11.44140625" style="5"/>
    <col min="3841" max="3841" width="55.6640625" style="5" customWidth="1"/>
    <col min="3842" max="3846" width="18.6640625" style="5" customWidth="1"/>
    <col min="3847" max="4096" width="11.44140625" style="5"/>
    <col min="4097" max="4097" width="55.6640625" style="5" customWidth="1"/>
    <col min="4098" max="4102" width="18.6640625" style="5" customWidth="1"/>
    <col min="4103" max="4352" width="11.44140625" style="5"/>
    <col min="4353" max="4353" width="55.6640625" style="5" customWidth="1"/>
    <col min="4354" max="4358" width="18.6640625" style="5" customWidth="1"/>
    <col min="4359" max="4608" width="11.44140625" style="5"/>
    <col min="4609" max="4609" width="55.6640625" style="5" customWidth="1"/>
    <col min="4610" max="4614" width="18.6640625" style="5" customWidth="1"/>
    <col min="4615" max="4864" width="11.44140625" style="5"/>
    <col min="4865" max="4865" width="55.6640625" style="5" customWidth="1"/>
    <col min="4866" max="4870" width="18.6640625" style="5" customWidth="1"/>
    <col min="4871" max="5120" width="11.44140625" style="5"/>
    <col min="5121" max="5121" width="55.6640625" style="5" customWidth="1"/>
    <col min="5122" max="5126" width="18.6640625" style="5" customWidth="1"/>
    <col min="5127" max="5376" width="11.44140625" style="5"/>
    <col min="5377" max="5377" width="55.6640625" style="5" customWidth="1"/>
    <col min="5378" max="5382" width="18.6640625" style="5" customWidth="1"/>
    <col min="5383" max="5632" width="11.44140625" style="5"/>
    <col min="5633" max="5633" width="55.6640625" style="5" customWidth="1"/>
    <col min="5634" max="5638" width="18.6640625" style="5" customWidth="1"/>
    <col min="5639" max="5888" width="11.44140625" style="5"/>
    <col min="5889" max="5889" width="55.6640625" style="5" customWidth="1"/>
    <col min="5890" max="5894" width="18.6640625" style="5" customWidth="1"/>
    <col min="5895" max="6144" width="11.44140625" style="5"/>
    <col min="6145" max="6145" width="55.6640625" style="5" customWidth="1"/>
    <col min="6146" max="6150" width="18.6640625" style="5" customWidth="1"/>
    <col min="6151" max="6400" width="11.44140625" style="5"/>
    <col min="6401" max="6401" width="55.6640625" style="5" customWidth="1"/>
    <col min="6402" max="6406" width="18.6640625" style="5" customWidth="1"/>
    <col min="6407" max="6656" width="11.44140625" style="5"/>
    <col min="6657" max="6657" width="55.6640625" style="5" customWidth="1"/>
    <col min="6658" max="6662" width="18.6640625" style="5" customWidth="1"/>
    <col min="6663" max="6912" width="11.44140625" style="5"/>
    <col min="6913" max="6913" width="55.6640625" style="5" customWidth="1"/>
    <col min="6914" max="6918" width="18.6640625" style="5" customWidth="1"/>
    <col min="6919" max="7168" width="11.44140625" style="5"/>
    <col min="7169" max="7169" width="55.6640625" style="5" customWidth="1"/>
    <col min="7170" max="7174" width="18.6640625" style="5" customWidth="1"/>
    <col min="7175" max="7424" width="11.44140625" style="5"/>
    <col min="7425" max="7425" width="55.6640625" style="5" customWidth="1"/>
    <col min="7426" max="7430" width="18.6640625" style="5" customWidth="1"/>
    <col min="7431" max="7680" width="11.44140625" style="5"/>
    <col min="7681" max="7681" width="55.6640625" style="5" customWidth="1"/>
    <col min="7682" max="7686" width="18.6640625" style="5" customWidth="1"/>
    <col min="7687" max="7936" width="11.44140625" style="5"/>
    <col min="7937" max="7937" width="55.6640625" style="5" customWidth="1"/>
    <col min="7938" max="7942" width="18.6640625" style="5" customWidth="1"/>
    <col min="7943" max="8192" width="11.44140625" style="5"/>
    <col min="8193" max="8193" width="55.6640625" style="5" customWidth="1"/>
    <col min="8194" max="8198" width="18.6640625" style="5" customWidth="1"/>
    <col min="8199" max="8448" width="11.44140625" style="5"/>
    <col min="8449" max="8449" width="55.6640625" style="5" customWidth="1"/>
    <col min="8450" max="8454" width="18.6640625" style="5" customWidth="1"/>
    <col min="8455" max="8704" width="11.44140625" style="5"/>
    <col min="8705" max="8705" width="55.6640625" style="5" customWidth="1"/>
    <col min="8706" max="8710" width="18.6640625" style="5" customWidth="1"/>
    <col min="8711" max="8960" width="11.44140625" style="5"/>
    <col min="8961" max="8961" width="55.6640625" style="5" customWidth="1"/>
    <col min="8962" max="8966" width="18.6640625" style="5" customWidth="1"/>
    <col min="8967" max="9216" width="11.44140625" style="5"/>
    <col min="9217" max="9217" width="55.6640625" style="5" customWidth="1"/>
    <col min="9218" max="9222" width="18.6640625" style="5" customWidth="1"/>
    <col min="9223" max="9472" width="11.44140625" style="5"/>
    <col min="9473" max="9473" width="55.6640625" style="5" customWidth="1"/>
    <col min="9474" max="9478" width="18.6640625" style="5" customWidth="1"/>
    <col min="9479" max="9728" width="11.44140625" style="5"/>
    <col min="9729" max="9729" width="55.6640625" style="5" customWidth="1"/>
    <col min="9730" max="9734" width="18.6640625" style="5" customWidth="1"/>
    <col min="9735" max="9984" width="11.44140625" style="5"/>
    <col min="9985" max="9985" width="55.6640625" style="5" customWidth="1"/>
    <col min="9986" max="9990" width="18.6640625" style="5" customWidth="1"/>
    <col min="9991" max="10240" width="11.44140625" style="5"/>
    <col min="10241" max="10241" width="55.6640625" style="5" customWidth="1"/>
    <col min="10242" max="10246" width="18.6640625" style="5" customWidth="1"/>
    <col min="10247" max="10496" width="11.44140625" style="5"/>
    <col min="10497" max="10497" width="55.6640625" style="5" customWidth="1"/>
    <col min="10498" max="10502" width="18.6640625" style="5" customWidth="1"/>
    <col min="10503" max="10752" width="11.44140625" style="5"/>
    <col min="10753" max="10753" width="55.6640625" style="5" customWidth="1"/>
    <col min="10754" max="10758" width="18.6640625" style="5" customWidth="1"/>
    <col min="10759" max="11008" width="11.44140625" style="5"/>
    <col min="11009" max="11009" width="55.6640625" style="5" customWidth="1"/>
    <col min="11010" max="11014" width="18.6640625" style="5" customWidth="1"/>
    <col min="11015" max="11264" width="11.44140625" style="5"/>
    <col min="11265" max="11265" width="55.6640625" style="5" customWidth="1"/>
    <col min="11266" max="11270" width="18.6640625" style="5" customWidth="1"/>
    <col min="11271" max="11520" width="11.44140625" style="5"/>
    <col min="11521" max="11521" width="55.6640625" style="5" customWidth="1"/>
    <col min="11522" max="11526" width="18.6640625" style="5" customWidth="1"/>
    <col min="11527" max="11776" width="11.44140625" style="5"/>
    <col min="11777" max="11777" width="55.6640625" style="5" customWidth="1"/>
    <col min="11778" max="11782" width="18.6640625" style="5" customWidth="1"/>
    <col min="11783" max="12032" width="11.44140625" style="5"/>
    <col min="12033" max="12033" width="55.6640625" style="5" customWidth="1"/>
    <col min="12034" max="12038" width="18.6640625" style="5" customWidth="1"/>
    <col min="12039" max="12288" width="11.44140625" style="5"/>
    <col min="12289" max="12289" width="55.6640625" style="5" customWidth="1"/>
    <col min="12290" max="12294" width="18.6640625" style="5" customWidth="1"/>
    <col min="12295" max="12544" width="11.44140625" style="5"/>
    <col min="12545" max="12545" width="55.6640625" style="5" customWidth="1"/>
    <col min="12546" max="12550" width="18.6640625" style="5" customWidth="1"/>
    <col min="12551" max="12800" width="11.44140625" style="5"/>
    <col min="12801" max="12801" width="55.6640625" style="5" customWidth="1"/>
    <col min="12802" max="12806" width="18.6640625" style="5" customWidth="1"/>
    <col min="12807" max="13056" width="11.44140625" style="5"/>
    <col min="13057" max="13057" width="55.6640625" style="5" customWidth="1"/>
    <col min="13058" max="13062" width="18.6640625" style="5" customWidth="1"/>
    <col min="13063" max="13312" width="11.44140625" style="5"/>
    <col min="13313" max="13313" width="55.6640625" style="5" customWidth="1"/>
    <col min="13314" max="13318" width="18.6640625" style="5" customWidth="1"/>
    <col min="13319" max="13568" width="11.44140625" style="5"/>
    <col min="13569" max="13569" width="55.6640625" style="5" customWidth="1"/>
    <col min="13570" max="13574" width="18.6640625" style="5" customWidth="1"/>
    <col min="13575" max="13824" width="11.44140625" style="5"/>
    <col min="13825" max="13825" width="55.6640625" style="5" customWidth="1"/>
    <col min="13826" max="13830" width="18.6640625" style="5" customWidth="1"/>
    <col min="13831" max="14080" width="11.44140625" style="5"/>
    <col min="14081" max="14081" width="55.6640625" style="5" customWidth="1"/>
    <col min="14082" max="14086" width="18.6640625" style="5" customWidth="1"/>
    <col min="14087" max="14336" width="11.44140625" style="5"/>
    <col min="14337" max="14337" width="55.6640625" style="5" customWidth="1"/>
    <col min="14338" max="14342" width="18.6640625" style="5" customWidth="1"/>
    <col min="14343" max="14592" width="11.44140625" style="5"/>
    <col min="14593" max="14593" width="55.6640625" style="5" customWidth="1"/>
    <col min="14594" max="14598" width="18.6640625" style="5" customWidth="1"/>
    <col min="14599" max="14848" width="11.44140625" style="5"/>
    <col min="14849" max="14849" width="55.6640625" style="5" customWidth="1"/>
    <col min="14850" max="14854" width="18.6640625" style="5" customWidth="1"/>
    <col min="14855" max="15104" width="11.44140625" style="5"/>
    <col min="15105" max="15105" width="55.6640625" style="5" customWidth="1"/>
    <col min="15106" max="15110" width="18.6640625" style="5" customWidth="1"/>
    <col min="15111" max="15360" width="11.44140625" style="5"/>
    <col min="15361" max="15361" width="55.6640625" style="5" customWidth="1"/>
    <col min="15362" max="15366" width="18.6640625" style="5" customWidth="1"/>
    <col min="15367" max="15616" width="11.44140625" style="5"/>
    <col min="15617" max="15617" width="55.6640625" style="5" customWidth="1"/>
    <col min="15618" max="15622" width="18.6640625" style="5" customWidth="1"/>
    <col min="15623" max="15872" width="11.44140625" style="5"/>
    <col min="15873" max="15873" width="55.6640625" style="5" customWidth="1"/>
    <col min="15874" max="15878" width="18.6640625" style="5" customWidth="1"/>
    <col min="15879" max="16128" width="11.44140625" style="5"/>
    <col min="16129" max="16129" width="55.6640625" style="5" customWidth="1"/>
    <col min="16130" max="16134" width="18.6640625" style="5" customWidth="1"/>
    <col min="16135" max="16384" width="11.44140625" style="5"/>
  </cols>
  <sheetData>
    <row r="1" spans="1:5" ht="18" customHeight="1" x14ac:dyDescent="0.3">
      <c r="A1" s="34" t="s">
        <v>23</v>
      </c>
      <c r="E1" s="1" t="s">
        <v>0</v>
      </c>
    </row>
    <row r="2" spans="1:5" ht="18" customHeight="1" x14ac:dyDescent="0.3">
      <c r="A2" s="35" t="s">
        <v>24</v>
      </c>
    </row>
    <row r="3" spans="1:5" ht="18" customHeight="1" x14ac:dyDescent="0.3">
      <c r="A3" s="35"/>
    </row>
    <row r="4" spans="1:5" ht="18" customHeight="1" x14ac:dyDescent="0.3">
      <c r="A4" s="5" t="s">
        <v>25</v>
      </c>
      <c r="B4" s="40">
        <v>0.98</v>
      </c>
    </row>
    <row r="5" spans="1:5" ht="18" customHeight="1" x14ac:dyDescent="0.3">
      <c r="A5" s="2" t="s">
        <v>1</v>
      </c>
      <c r="B5" s="3" t="s">
        <v>26</v>
      </c>
      <c r="D5" s="14" t="s">
        <v>2</v>
      </c>
      <c r="E5" s="15">
        <f ca="1">TODAY()</f>
        <v>44098</v>
      </c>
    </row>
    <row r="6" spans="1:5" ht="18" customHeight="1" x14ac:dyDescent="0.3">
      <c r="A6" s="2" t="s">
        <v>3</v>
      </c>
      <c r="B6" s="41" t="s">
        <v>38</v>
      </c>
      <c r="D6" s="14" t="s">
        <v>4</v>
      </c>
      <c r="E6" s="4" t="s">
        <v>5</v>
      </c>
    </row>
    <row r="7" spans="1:5" ht="18" customHeight="1" x14ac:dyDescent="0.3"/>
    <row r="8" spans="1:5" ht="18" customHeight="1" x14ac:dyDescent="0.3">
      <c r="A8" s="5" t="s">
        <v>27</v>
      </c>
      <c r="B8" s="6">
        <f>((B9/100)*(0.648/B4)/0.018)*1000</f>
        <v>91.836734693877574</v>
      </c>
    </row>
    <row r="9" spans="1:5" ht="18" customHeight="1" x14ac:dyDescent="0.3">
      <c r="A9" s="13" t="s">
        <v>28</v>
      </c>
      <c r="B9" s="7">
        <v>0.25</v>
      </c>
    </row>
    <row r="10" spans="1:5" ht="18" customHeight="1" x14ac:dyDescent="0.3">
      <c r="A10" s="2" t="s">
        <v>29</v>
      </c>
      <c r="B10" s="7">
        <v>4</v>
      </c>
      <c r="C10" s="42"/>
      <c r="D10" s="42"/>
      <c r="E10" s="42"/>
    </row>
    <row r="11" spans="1:5" ht="18" customHeight="1" x14ac:dyDescent="0.3">
      <c r="A11" s="8" t="s">
        <v>6</v>
      </c>
      <c r="B11" s="7">
        <v>99.6</v>
      </c>
    </row>
    <row r="12" spans="1:5" ht="18" customHeight="1" x14ac:dyDescent="0.3">
      <c r="A12" s="9"/>
      <c r="B12" s="43"/>
      <c r="C12" s="13"/>
      <c r="D12" s="13"/>
    </row>
    <row r="13" spans="1:5" ht="18" customHeight="1" x14ac:dyDescent="0.3">
      <c r="A13" s="10" t="s">
        <v>30</v>
      </c>
      <c r="B13" s="6">
        <f>B10*0.018*B8*100/B11</f>
        <v>6.6388000983525952</v>
      </c>
    </row>
    <row r="14" spans="1:5" ht="18" customHeight="1" x14ac:dyDescent="0.3">
      <c r="A14" s="11" t="s">
        <v>31</v>
      </c>
      <c r="B14" s="44">
        <f>B10*2</f>
        <v>8</v>
      </c>
    </row>
    <row r="15" spans="1:5" ht="18" customHeight="1" x14ac:dyDescent="0.3"/>
    <row r="16" spans="1:5" ht="18" customHeight="1" x14ac:dyDescent="0.3">
      <c r="A16" s="12" t="s">
        <v>7</v>
      </c>
      <c r="B16" s="45">
        <v>8.1</v>
      </c>
    </row>
    <row r="17" spans="1:6" ht="18" customHeight="1" x14ac:dyDescent="0.3">
      <c r="A17" s="12" t="s">
        <v>8</v>
      </c>
      <c r="B17" s="46">
        <f>B16*B14/B13</f>
        <v>9.7607999999999979</v>
      </c>
    </row>
    <row r="18" spans="1:6" ht="18" customHeight="1" x14ac:dyDescent="0.3">
      <c r="A18" s="36"/>
      <c r="B18" s="47"/>
    </row>
    <row r="19" spans="1:6" ht="18" customHeight="1" thickBot="1" x14ac:dyDescent="0.35">
      <c r="A19" s="13"/>
    </row>
    <row r="20" spans="1:6" ht="15.75" customHeight="1" x14ac:dyDescent="0.3">
      <c r="A20" s="48" t="s">
        <v>9</v>
      </c>
      <c r="B20" s="17" t="s">
        <v>32</v>
      </c>
      <c r="C20" s="18" t="s">
        <v>33</v>
      </c>
      <c r="D20" s="17" t="s">
        <v>34</v>
      </c>
      <c r="E20" s="16" t="s">
        <v>35</v>
      </c>
      <c r="F20" s="18" t="s">
        <v>36</v>
      </c>
    </row>
    <row r="21" spans="1:6" ht="15.75" customHeight="1" thickBot="1" x14ac:dyDescent="0.35">
      <c r="A21" s="49"/>
      <c r="B21" s="19" t="s">
        <v>37</v>
      </c>
      <c r="C21" s="20" t="s">
        <v>10</v>
      </c>
      <c r="D21" s="19" t="s">
        <v>10</v>
      </c>
      <c r="E21" s="21" t="s">
        <v>37</v>
      </c>
      <c r="F21" s="20" t="s">
        <v>11</v>
      </c>
    </row>
    <row r="22" spans="1:6" ht="15.75" customHeight="1" x14ac:dyDescent="0.3">
      <c r="A22" s="37" t="s">
        <v>12</v>
      </c>
      <c r="B22" s="22">
        <f>B9</f>
        <v>0.25</v>
      </c>
      <c r="C22" s="23">
        <f>B17</f>
        <v>9.7607999999999979</v>
      </c>
      <c r="D22" s="50"/>
      <c r="E22" s="51"/>
      <c r="F22" s="52"/>
    </row>
    <row r="23" spans="1:6" ht="15.75" customHeight="1" x14ac:dyDescent="0.3">
      <c r="A23" s="38" t="s">
        <v>13</v>
      </c>
      <c r="B23" s="24">
        <v>2.5000000000000001E-2</v>
      </c>
      <c r="C23" s="25">
        <v>10</v>
      </c>
      <c r="D23" s="26">
        <f>B23*C23/E23</f>
        <v>1</v>
      </c>
      <c r="E23" s="27">
        <v>0.25</v>
      </c>
      <c r="F23" s="28">
        <f>C23-D23</f>
        <v>9</v>
      </c>
    </row>
    <row r="24" spans="1:6" ht="15.75" customHeight="1" x14ac:dyDescent="0.3">
      <c r="A24" s="38" t="s">
        <v>14</v>
      </c>
      <c r="B24" s="24"/>
      <c r="C24" s="25"/>
      <c r="D24" s="26" t="e">
        <f t="shared" ref="D24:D32" si="0">B24*C24/E24</f>
        <v>#DIV/0!</v>
      </c>
      <c r="E24" s="27"/>
      <c r="F24" s="28" t="e">
        <f t="shared" ref="F24:F32" si="1">C24-D24</f>
        <v>#DIV/0!</v>
      </c>
    </row>
    <row r="25" spans="1:6" ht="15.75" customHeight="1" x14ac:dyDescent="0.3">
      <c r="A25" s="38" t="s">
        <v>15</v>
      </c>
      <c r="B25" s="24"/>
      <c r="C25" s="25"/>
      <c r="D25" s="26" t="e">
        <f t="shared" si="0"/>
        <v>#DIV/0!</v>
      </c>
      <c r="E25" s="27"/>
      <c r="F25" s="28" t="e">
        <f t="shared" si="1"/>
        <v>#DIV/0!</v>
      </c>
    </row>
    <row r="26" spans="1:6" ht="15.75" customHeight="1" x14ac:dyDescent="0.3">
      <c r="A26" s="38" t="s">
        <v>16</v>
      </c>
      <c r="B26" s="24"/>
      <c r="C26" s="25"/>
      <c r="D26" s="26" t="e">
        <f t="shared" si="0"/>
        <v>#DIV/0!</v>
      </c>
      <c r="E26" s="27"/>
      <c r="F26" s="28" t="e">
        <f t="shared" si="1"/>
        <v>#DIV/0!</v>
      </c>
    </row>
    <row r="27" spans="1:6" ht="15.75" customHeight="1" x14ac:dyDescent="0.3">
      <c r="A27" s="38" t="s">
        <v>17</v>
      </c>
      <c r="B27" s="24"/>
      <c r="C27" s="25"/>
      <c r="D27" s="26" t="e">
        <f t="shared" si="0"/>
        <v>#DIV/0!</v>
      </c>
      <c r="E27" s="27"/>
      <c r="F27" s="28" t="e">
        <f t="shared" si="1"/>
        <v>#DIV/0!</v>
      </c>
    </row>
    <row r="28" spans="1:6" ht="15.75" customHeight="1" x14ac:dyDescent="0.3">
      <c r="A28" s="38" t="s">
        <v>18</v>
      </c>
      <c r="B28" s="24"/>
      <c r="C28" s="25"/>
      <c r="D28" s="26" t="e">
        <f t="shared" si="0"/>
        <v>#DIV/0!</v>
      </c>
      <c r="E28" s="27"/>
      <c r="F28" s="28" t="e">
        <f t="shared" si="1"/>
        <v>#DIV/0!</v>
      </c>
    </row>
    <row r="29" spans="1:6" ht="15.75" customHeight="1" x14ac:dyDescent="0.3">
      <c r="A29" s="38" t="s">
        <v>19</v>
      </c>
      <c r="B29" s="24"/>
      <c r="C29" s="25"/>
      <c r="D29" s="26" t="e">
        <f t="shared" si="0"/>
        <v>#DIV/0!</v>
      </c>
      <c r="E29" s="27"/>
      <c r="F29" s="28" t="e">
        <f t="shared" si="1"/>
        <v>#DIV/0!</v>
      </c>
    </row>
    <row r="30" spans="1:6" ht="15.75" customHeight="1" x14ac:dyDescent="0.3">
      <c r="A30" s="38" t="s">
        <v>20</v>
      </c>
      <c r="B30" s="24"/>
      <c r="C30" s="25"/>
      <c r="D30" s="26" t="e">
        <f t="shared" si="0"/>
        <v>#DIV/0!</v>
      </c>
      <c r="E30" s="27"/>
      <c r="F30" s="28" t="e">
        <f t="shared" si="1"/>
        <v>#DIV/0!</v>
      </c>
    </row>
    <row r="31" spans="1:6" ht="15.75" customHeight="1" x14ac:dyDescent="0.3">
      <c r="A31" s="38" t="s">
        <v>21</v>
      </c>
      <c r="B31" s="24"/>
      <c r="C31" s="25"/>
      <c r="D31" s="26" t="e">
        <f t="shared" si="0"/>
        <v>#DIV/0!</v>
      </c>
      <c r="E31" s="27"/>
      <c r="F31" s="28" t="e">
        <f t="shared" si="1"/>
        <v>#DIV/0!</v>
      </c>
    </row>
    <row r="32" spans="1:6" ht="15.75" customHeight="1" thickBot="1" x14ac:dyDescent="0.35">
      <c r="A32" s="39" t="s">
        <v>22</v>
      </c>
      <c r="B32" s="29"/>
      <c r="C32" s="30"/>
      <c r="D32" s="31" t="e">
        <f t="shared" si="0"/>
        <v>#DIV/0!</v>
      </c>
      <c r="E32" s="32"/>
      <c r="F32" s="33" t="e">
        <f t="shared" si="1"/>
        <v>#DIV/0!</v>
      </c>
    </row>
  </sheetData>
  <sheetProtection selectLockedCells="1"/>
  <mergeCells count="2">
    <mergeCell ref="A20:A21"/>
    <mergeCell ref="D22:F22"/>
  </mergeCells>
  <pageMargins left="0.78740157499999996" right="0.78740157499999996" top="0.984251969" bottom="0.984251969" header="0.4921259845" footer="0.4921259845"/>
  <pageSetup paperSize="9" scale="86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WHO filter papers</vt:lpstr>
      <vt:lpstr>'WHO filter papers'!Zone_d_impression</vt:lpstr>
    </vt:vector>
  </TitlesOfParts>
  <Manager/>
  <Company>IRD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IRD</dc:creator>
  <cp:keywords/>
  <dc:description/>
  <cp:lastModifiedBy>CORBEL</cp:lastModifiedBy>
  <cp:revision/>
  <dcterms:created xsi:type="dcterms:W3CDTF">2019-11-04T10:56:42Z</dcterms:created>
  <dcterms:modified xsi:type="dcterms:W3CDTF">2020-09-24T07:32:09Z</dcterms:modified>
  <cp:category/>
  <cp:contentStatus/>
</cp:coreProperties>
</file>